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08" windowWidth="11328" windowHeight="6456" activeTab="0"/>
  </bookViews>
  <sheets>
    <sheet name="tavola di mortalità e fecondità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<sst xmlns="http://schemas.openxmlformats.org/spreadsheetml/2006/main" count="24" uniqueCount="24">
  <si>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x</t>
  </si>
  <si>
    <r>
      <t>a</t>
    </r>
    <r>
      <rPr>
        <i/>
        <vertAlign val="subscript"/>
        <sz val="10"/>
        <rFont val="Arial"/>
        <family val="2"/>
      </rPr>
      <t>x</t>
    </r>
  </si>
  <si>
    <r>
      <t>l</t>
    </r>
    <r>
      <rPr>
        <i/>
        <vertAlign val="subscript"/>
        <sz val="10"/>
        <rFont val="Arial"/>
        <family val="2"/>
      </rPr>
      <t>x</t>
    </r>
  </si>
  <si>
    <r>
      <t>d</t>
    </r>
    <r>
      <rPr>
        <i/>
        <vertAlign val="subscript"/>
        <sz val="10"/>
        <rFont val="Arial"/>
        <family val="2"/>
      </rPr>
      <t>x</t>
    </r>
  </si>
  <si>
    <r>
      <t>q</t>
    </r>
    <r>
      <rPr>
        <i/>
        <vertAlign val="subscript"/>
        <sz val="10"/>
        <rFont val="Arial"/>
        <family val="2"/>
      </rPr>
      <t>x</t>
    </r>
  </si>
  <si>
    <r>
      <t>m</t>
    </r>
    <r>
      <rPr>
        <i/>
        <vertAlign val="subscript"/>
        <sz val="10"/>
        <rFont val="Arial"/>
        <family val="2"/>
      </rPr>
      <t>x</t>
    </r>
  </si>
  <si>
    <r>
      <t>l</t>
    </r>
    <r>
      <rPr>
        <i/>
        <vertAlign val="subscript"/>
        <sz val="10"/>
        <rFont val="Arial"/>
        <family val="2"/>
      </rPr>
      <t>x</t>
    </r>
    <r>
      <rPr>
        <i/>
        <sz val="10"/>
        <rFont val="Arial"/>
        <family val="2"/>
      </rPr>
      <t>m</t>
    </r>
    <r>
      <rPr>
        <i/>
        <vertAlign val="subscript"/>
        <sz val="10"/>
        <rFont val="Arial"/>
        <family val="2"/>
      </rPr>
      <t>x</t>
    </r>
  </si>
  <si>
    <r>
      <t>xl</t>
    </r>
    <r>
      <rPr>
        <i/>
        <vertAlign val="subscript"/>
        <sz val="10"/>
        <rFont val="Arial"/>
        <family val="2"/>
      </rPr>
      <t>x</t>
    </r>
    <r>
      <rPr>
        <i/>
        <sz val="10"/>
        <rFont val="Arial"/>
        <family val="2"/>
      </rPr>
      <t>m</t>
    </r>
    <r>
      <rPr>
        <i/>
        <vertAlign val="subscript"/>
        <sz val="10"/>
        <rFont val="Arial"/>
        <family val="2"/>
      </rPr>
      <t>x</t>
    </r>
  </si>
  <si>
    <r>
      <t>R</t>
    </r>
    <r>
      <rPr>
        <vertAlign val="subscript"/>
        <sz val="10"/>
        <rFont val="Arial"/>
        <family val="2"/>
      </rPr>
      <t xml:space="preserve">0 </t>
    </r>
    <r>
      <rPr>
        <sz val="10"/>
        <rFont val="Arial"/>
        <family val="0"/>
      </rPr>
      <t>=</t>
    </r>
  </si>
  <si>
    <r>
      <t>T</t>
    </r>
    <r>
      <rPr>
        <vertAlign val="subscript"/>
        <sz val="10"/>
        <rFont val="Arial"/>
        <family val="2"/>
      </rPr>
      <t xml:space="preserve">c </t>
    </r>
    <r>
      <rPr>
        <sz val="10"/>
        <rFont val="Arial"/>
        <family val="0"/>
      </rPr>
      <t>=</t>
    </r>
  </si>
  <si>
    <r>
      <t xml:space="preserve">r </t>
    </r>
    <r>
      <rPr>
        <sz val="10"/>
        <rFont val="Symbol"/>
        <family val="1"/>
      </rPr>
      <t>»</t>
    </r>
  </si>
  <si>
    <t>tavola di mortalità</t>
  </si>
  <si>
    <t>tavola di fecondità</t>
  </si>
  <si>
    <t>numero di individui al tempo x</t>
  </si>
  <si>
    <t>frazione sopravvissuta al tempo x</t>
  </si>
  <si>
    <t>frazione della popolazione iniziale morta fra il tempo x ed il tempo x+1</t>
  </si>
  <si>
    <t>frazione della popolazione al tempo x morta fra il tempo x ed il tempo x+1</t>
  </si>
  <si>
    <t>uova deposte da ogni individuo sopravvissuto fra il tempo x ed il tempo x+1</t>
  </si>
  <si>
    <t>uova deposte da ogni individuo della popolazione iniziale fra il tempo x ed il tempo x+1</t>
  </si>
  <si>
    <t>tempo</t>
  </si>
  <si>
    <t>vedi a sinistra, moltiplicato per il tempo x</t>
  </si>
  <si>
    <t>tasso fondamentale di riproduzione (somma colonna G)</t>
  </si>
  <si>
    <r>
      <t>tempo di generazione per coorte (somma colonna H divisa per R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)</t>
    </r>
  </si>
  <si>
    <r>
      <t>tasso intrinseco di accrescimento naturale [ln(R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)/T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>]</t>
    </r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</si>
</sst>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"/>
    <numFmt numFmtId="165" formatCode="0.0"/>
    <numFmt numFmtId="166" formatCode="0.000"/>
    <numFmt numFmtId="167" formatCode="0.0000"/>
  </numFmts>
  <fonts count="6">
    <font>
      <sz val="10"/>
      <name val="Arial"/>
      <family val="0"/>
    </font>
    <font>
      <i/>
      <sz val="10"/>
      <name val="Arial"/>
      <family val="2"/>
    </font>
    <font>
      <vertAlign val="subscript"/>
      <sz val="10"/>
      <name val="Arial"/>
      <family val="2"/>
    </font>
    <font>
      <i/>
      <vertAlign val="subscript"/>
      <sz val="10"/>
      <name val="Arial"/>
      <family val="2"/>
    </font>
    <font>
      <sz val="10"/>
      <name val="Symbol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64" fontId="0" fillId="0" borderId="3" xfId="0" applyNumberFormat="1" applyBorder="1" applyAlignment="1">
      <alignment/>
    </xf>
    <xf numFmtId="166" fontId="0" fillId="0" borderId="0" xfId="0" applyNumberFormat="1" applyAlignment="1">
      <alignment horizontal="left"/>
    </xf>
    <xf numFmtId="0" fontId="0" fillId="0" borderId="3" xfId="0" applyBorder="1" applyAlignment="1">
      <alignment textRotation="90" wrapText="1"/>
    </xf>
    <xf numFmtId="0" fontId="0" fillId="0" borderId="0" xfId="0" applyBorder="1" applyAlignment="1">
      <alignment textRotation="90" wrapText="1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textRotation="90" wrapText="1"/>
    </xf>
    <xf numFmtId="0" fontId="1" fillId="0" borderId="6" xfId="0" applyFont="1" applyBorder="1" applyAlignment="1">
      <alignment horizontal="right"/>
    </xf>
    <xf numFmtId="0" fontId="0" fillId="0" borderId="5" xfId="0" applyBorder="1" applyAlignment="1">
      <alignment/>
    </xf>
    <xf numFmtId="2" fontId="0" fillId="0" borderId="3" xfId="0" applyNumberFormat="1" applyBorder="1" applyAlignment="1">
      <alignment/>
    </xf>
    <xf numFmtId="0" fontId="0" fillId="0" borderId="6" xfId="0" applyBorder="1" applyAlignment="1">
      <alignment/>
    </xf>
    <xf numFmtId="2" fontId="0" fillId="0" borderId="2" xfId="0" applyNumberForma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B4" sqref="B4"/>
    </sheetView>
  </sheetViews>
  <sheetFormatPr defaultColWidth="9.140625" defaultRowHeight="12.75"/>
  <cols>
    <col min="1" max="8" width="9.28125" style="0" customWidth="1"/>
  </cols>
  <sheetData>
    <row r="1" spans="1:8" ht="12.75">
      <c r="A1" s="17"/>
      <c r="B1" s="24" t="s">
        <v>11</v>
      </c>
      <c r="C1" s="25"/>
      <c r="D1" s="25"/>
      <c r="E1" s="26"/>
      <c r="F1" s="24" t="s">
        <v>12</v>
      </c>
      <c r="G1" s="25"/>
      <c r="H1" s="26"/>
    </row>
    <row r="2" spans="1:8" ht="139.5">
      <c r="A2" s="18" t="s">
        <v>19</v>
      </c>
      <c r="B2" s="9" t="s">
        <v>13</v>
      </c>
      <c r="C2" s="9" t="s">
        <v>14</v>
      </c>
      <c r="D2" s="9" t="s">
        <v>15</v>
      </c>
      <c r="E2" s="8" t="s">
        <v>16</v>
      </c>
      <c r="F2" s="9" t="s">
        <v>17</v>
      </c>
      <c r="G2" s="9" t="s">
        <v>18</v>
      </c>
      <c r="H2" s="8" t="s">
        <v>20</v>
      </c>
    </row>
    <row r="3" spans="1:8" ht="15.75" thickBot="1">
      <c r="A3" s="19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4" t="s">
        <v>5</v>
      </c>
      <c r="G3" s="4" t="s">
        <v>6</v>
      </c>
      <c r="H3" s="5" t="s">
        <v>7</v>
      </c>
    </row>
    <row r="4" spans="1:8" ht="12.75">
      <c r="A4" s="20">
        <v>0</v>
      </c>
      <c r="B4" s="10">
        <v>1000000</v>
      </c>
      <c r="C4" s="11">
        <f>B4/$B$4</f>
        <v>1</v>
      </c>
      <c r="D4" s="11">
        <f>C4-C5</f>
        <v>0.999938</v>
      </c>
      <c r="E4" s="6">
        <f>D4/C4</f>
        <v>0.999938</v>
      </c>
      <c r="F4" s="10">
        <v>0</v>
      </c>
      <c r="G4" s="12">
        <f>F4*C4</f>
        <v>0</v>
      </c>
      <c r="H4" s="21">
        <f>A4*C4*F4</f>
        <v>0</v>
      </c>
    </row>
    <row r="5" spans="1:8" ht="12.75">
      <c r="A5" s="20">
        <v>1</v>
      </c>
      <c r="B5" s="10">
        <v>62</v>
      </c>
      <c r="C5" s="11">
        <f>B5/$B$4</f>
        <v>6.2E-05</v>
      </c>
      <c r="D5" s="11">
        <f aca="true" t="shared" si="0" ref="D5:D11">C5-C6</f>
        <v>2.8000000000000003E-05</v>
      </c>
      <c r="E5" s="6">
        <f aca="true" t="shared" si="1" ref="E5:E11">D5/C5</f>
        <v>0.4516129032258065</v>
      </c>
      <c r="F5" s="10">
        <v>4600</v>
      </c>
      <c r="G5" s="12">
        <f aca="true" t="shared" si="2" ref="G5:G12">F5*C5</f>
        <v>0.2852</v>
      </c>
      <c r="H5" s="21">
        <f aca="true" t="shared" si="3" ref="H5:H12">A5*C5*F5</f>
        <v>0.2852</v>
      </c>
    </row>
    <row r="6" spans="1:8" ht="12.75">
      <c r="A6" s="20">
        <v>2</v>
      </c>
      <c r="B6" s="10">
        <v>34</v>
      </c>
      <c r="C6" s="11">
        <f aca="true" t="shared" si="4" ref="C6:C12">B6/$B$4</f>
        <v>3.4E-05</v>
      </c>
      <c r="D6" s="11">
        <f t="shared" si="0"/>
        <v>1.3999999999999998E-05</v>
      </c>
      <c r="E6" s="6">
        <f t="shared" si="1"/>
        <v>0.41176470588235287</v>
      </c>
      <c r="F6" s="10">
        <v>8700</v>
      </c>
      <c r="G6" s="12">
        <f t="shared" si="2"/>
        <v>0.2958</v>
      </c>
      <c r="H6" s="21">
        <f t="shared" si="3"/>
        <v>0.5916</v>
      </c>
    </row>
    <row r="7" spans="1:8" ht="12.75">
      <c r="A7" s="20">
        <v>3</v>
      </c>
      <c r="B7" s="10">
        <v>20</v>
      </c>
      <c r="C7" s="11">
        <f t="shared" si="4"/>
        <v>2E-05</v>
      </c>
      <c r="D7" s="11">
        <f t="shared" si="0"/>
        <v>4.500000000000001E-06</v>
      </c>
      <c r="E7" s="6">
        <f t="shared" si="1"/>
        <v>0.22500000000000003</v>
      </c>
      <c r="F7" s="10">
        <v>11600</v>
      </c>
      <c r="G7" s="12">
        <f t="shared" si="2"/>
        <v>0.232</v>
      </c>
      <c r="H7" s="21">
        <f t="shared" si="3"/>
        <v>0.6960000000000001</v>
      </c>
    </row>
    <row r="8" spans="1:8" ht="12.75">
      <c r="A8" s="20">
        <v>4</v>
      </c>
      <c r="B8" s="10">
        <v>15.5</v>
      </c>
      <c r="C8" s="11">
        <f t="shared" si="4"/>
        <v>1.55E-05</v>
      </c>
      <c r="D8" s="11">
        <f t="shared" si="0"/>
        <v>4.500000000000001E-06</v>
      </c>
      <c r="E8" s="6">
        <f t="shared" si="1"/>
        <v>0.29032258064516137</v>
      </c>
      <c r="F8" s="10">
        <v>12700</v>
      </c>
      <c r="G8" s="12">
        <f t="shared" si="2"/>
        <v>0.19685</v>
      </c>
      <c r="H8" s="21">
        <f t="shared" si="3"/>
        <v>0.7874</v>
      </c>
    </row>
    <row r="9" spans="1:8" ht="12.75">
      <c r="A9" s="20">
        <v>5</v>
      </c>
      <c r="B9" s="10">
        <v>11</v>
      </c>
      <c r="C9" s="11">
        <f t="shared" si="4"/>
        <v>1.1E-05</v>
      </c>
      <c r="D9" s="11">
        <f t="shared" si="0"/>
        <v>4.5E-06</v>
      </c>
      <c r="E9" s="6">
        <f t="shared" si="1"/>
        <v>0.4090909090909091</v>
      </c>
      <c r="F9" s="10">
        <v>12700</v>
      </c>
      <c r="G9" s="12">
        <f t="shared" si="2"/>
        <v>0.1397</v>
      </c>
      <c r="H9" s="21">
        <f t="shared" si="3"/>
        <v>0.6984999999999999</v>
      </c>
    </row>
    <row r="10" spans="1:8" ht="12.75">
      <c r="A10" s="20">
        <v>6</v>
      </c>
      <c r="B10" s="10">
        <v>6.5</v>
      </c>
      <c r="C10" s="11">
        <f t="shared" si="4"/>
        <v>6.5E-06</v>
      </c>
      <c r="D10" s="11">
        <f t="shared" si="0"/>
        <v>4.499999999999999E-06</v>
      </c>
      <c r="E10" s="6">
        <f t="shared" si="1"/>
        <v>0.6923076923076923</v>
      </c>
      <c r="F10" s="10">
        <v>12700</v>
      </c>
      <c r="G10" s="12">
        <f t="shared" si="2"/>
        <v>0.08255</v>
      </c>
      <c r="H10" s="21">
        <f t="shared" si="3"/>
        <v>0.4953</v>
      </c>
    </row>
    <row r="11" spans="1:8" ht="12.75">
      <c r="A11" s="20">
        <v>7</v>
      </c>
      <c r="B11" s="10">
        <v>2</v>
      </c>
      <c r="C11" s="11">
        <f t="shared" si="4"/>
        <v>2E-06</v>
      </c>
      <c r="D11" s="11">
        <f t="shared" si="0"/>
        <v>0</v>
      </c>
      <c r="E11" s="6">
        <f t="shared" si="1"/>
        <v>0</v>
      </c>
      <c r="F11" s="10">
        <v>12700</v>
      </c>
      <c r="G11" s="12">
        <f t="shared" si="2"/>
        <v>0.0254</v>
      </c>
      <c r="H11" s="21">
        <f t="shared" si="3"/>
        <v>0.17779999999999999</v>
      </c>
    </row>
    <row r="12" spans="1:8" ht="13.5" thickBot="1">
      <c r="A12" s="22">
        <v>8</v>
      </c>
      <c r="B12" s="13">
        <v>2</v>
      </c>
      <c r="C12" s="14">
        <f t="shared" si="4"/>
        <v>2E-06</v>
      </c>
      <c r="D12" s="13"/>
      <c r="E12" s="15"/>
      <c r="F12" s="13">
        <v>12700</v>
      </c>
      <c r="G12" s="16">
        <f t="shared" si="2"/>
        <v>0.0254</v>
      </c>
      <c r="H12" s="23">
        <f t="shared" si="3"/>
        <v>0.2032</v>
      </c>
    </row>
    <row r="13" spans="7:8" ht="12.75">
      <c r="G13" s="1"/>
      <c r="H13" s="2"/>
    </row>
    <row r="14" spans="1:3" ht="15">
      <c r="A14" s="3" t="s">
        <v>8</v>
      </c>
      <c r="B14" s="7">
        <f>SUM(G4:G12)</f>
        <v>1.2829</v>
      </c>
      <c r="C14" t="s">
        <v>21</v>
      </c>
    </row>
    <row r="16" spans="1:3" ht="15">
      <c r="A16" s="3" t="s">
        <v>9</v>
      </c>
      <c r="B16" s="7">
        <f>SUM(H4:H12)/B14</f>
        <v>3.0672694676124403</v>
      </c>
      <c r="C16" t="s">
        <v>22</v>
      </c>
    </row>
    <row r="18" spans="1:3" ht="15">
      <c r="A18" s="3" t="s">
        <v>10</v>
      </c>
      <c r="B18" s="7">
        <f>LN(B14)/B16</f>
        <v>0.08121984158994502</v>
      </c>
      <c r="C18" t="s">
        <v>23</v>
      </c>
    </row>
  </sheetData>
  <mergeCells count="2">
    <mergeCell ref="B1:E1"/>
    <mergeCell ref="F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Scardi</dc:creator>
  <cp:keywords/>
  <dc:description/>
  <cp:lastModifiedBy>Michele Scardi</cp:lastModifiedBy>
  <dcterms:created xsi:type="dcterms:W3CDTF">1999-05-09T21:49:20Z</dcterms:created>
  <cp:category/>
  <cp:version/>
  <cp:contentType/>
  <cp:contentStatus/>
</cp:coreProperties>
</file>